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<sst xmlns="http://schemas.openxmlformats.org/spreadsheetml/2006/main" count="145" uniqueCount="113">
  <si>
    <t>Dział</t>
  </si>
  <si>
    <t xml:space="preserve"> </t>
  </si>
  <si>
    <t>Wpływy z usług</t>
  </si>
  <si>
    <t>Gospodarka mieszkaniowa</t>
  </si>
  <si>
    <t>Administracja publiczna</t>
  </si>
  <si>
    <t>Podatek od działalności gospodarczej osób fizycznych, opłacany w formie karty podatkowej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</si>
  <si>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</si>
  <si>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</si>
  <si>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</si>
  <si>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</si>
  <si>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</si>
  <si>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Podatek dochodowy od osób fizycznych</t>
  </si>
  <si>
    <t>Podatek dochodowy od osób prawnych</t>
  </si>
  <si>
    <t>Różne rozliczenia</t>
  </si>
  <si>
    <t>Ochrona zdrowia</t>
  </si>
  <si>
    <t>Wpływy z opłat za zezwolenia na sprzedaż alkoholu</t>
  </si>
  <si>
    <t xml:space="preserve">Gospodarka komunalna i ochrona środowiska </t>
  </si>
  <si>
    <t>Wpływy z tytułu przekształcenia prawa użytkowania wieczystego przysługującego osobom fizycznym w prawo własności</t>
  </si>
  <si>
    <t>Kultura fizyczna i sport</t>
  </si>
  <si>
    <t>Podatek od nieruchomości</t>
  </si>
  <si>
    <t>Subwencje ogólne z budżetu państwa</t>
  </si>
  <si>
    <t>Wpływy z różnych dochodów</t>
  </si>
  <si>
    <t>Wpływy z różnych opłat</t>
  </si>
  <si>
    <t>Oświata i wychowanie</t>
  </si>
  <si>
    <t>część oświatowa</t>
  </si>
  <si>
    <t>Podatek od czynności cywilnoprawnych</t>
  </si>
  <si>
    <t>RAZEM</t>
  </si>
  <si>
    <t>Odsetki od nieterminowych wpłat z tytułu podatków i opłat</t>
  </si>
  <si>
    <t>Kultura i ochrona dziedzictwa narodowego</t>
  </si>
  <si>
    <t>Wpływy z opłaty targowej</t>
  </si>
  <si>
    <t xml:space="preserve">Pozostałe odsetki </t>
  </si>
  <si>
    <t xml:space="preserve">Dochody z najmu i dzierżawy składników majątkowych Skarbu Państwa , jednostek samorządu terytorialnego lub innych jednostek zaliczanych do sektora finansów publicznych oraz innych umów o podobnym charakterze  </t>
  </si>
  <si>
    <t>Dotacje celowe otrzymane z budżetu państwa na realizację zadań bieżących z zakresu administracji rządowej oraz innych zadań zleconych gminie (związkom gmin) ustawami</t>
  </si>
  <si>
    <t>0 750</t>
  </si>
  <si>
    <t>0 690</t>
  </si>
  <si>
    <t>0 760</t>
  </si>
  <si>
    <t>0 910</t>
  </si>
  <si>
    <t>0 920</t>
  </si>
  <si>
    <t>0 470</t>
  </si>
  <si>
    <t>0 830</t>
  </si>
  <si>
    <t>0 970</t>
  </si>
  <si>
    <t>0 570</t>
  </si>
  <si>
    <t>0 350</t>
  </si>
  <si>
    <t>0 310</t>
  </si>
  <si>
    <t>0 320</t>
  </si>
  <si>
    <t>0 330</t>
  </si>
  <si>
    <t>0 340</t>
  </si>
  <si>
    <t>0 360</t>
  </si>
  <si>
    <t>0 370</t>
  </si>
  <si>
    <t>0 410</t>
  </si>
  <si>
    <t>0 500</t>
  </si>
  <si>
    <t>0 010</t>
  </si>
  <si>
    <t>0 020</t>
  </si>
  <si>
    <t>0 430</t>
  </si>
  <si>
    <t>część wyrównawcza</t>
  </si>
  <si>
    <t>0 480</t>
  </si>
  <si>
    <t>Pomoc społeczna</t>
  </si>
  <si>
    <t>0 960</t>
  </si>
  <si>
    <t xml:space="preserve">Dotacje celowe otrzymane z budżetu państwa na realizacje zadań bieżących z zakresu administracji rządowej oraz innych zadań zleconych gminie (związkom gmin) ustawami                                                          -urzędy wojewódzkie                         </t>
  </si>
  <si>
    <t>Bezpieczeństwo publiczne i ochrona przeciwpożarowa</t>
  </si>
  <si>
    <t>Dochody od osób prawnych , od osób fizycznych i od innych jednostek nie posiadających osobowości prawnej oraz wydatki związane z ich poborem</t>
  </si>
  <si>
    <t>Transport i łączność</t>
  </si>
  <si>
    <t>Dochody jednostek samorządu terytorialnego związane z realizacją zadań z zakresu administracji rządowej oraz innych zadań zleconych ustawami</t>
  </si>
  <si>
    <t>cześć równoważąca</t>
  </si>
  <si>
    <t>0 400</t>
  </si>
  <si>
    <t xml:space="preserve">Dotacje celowe otrzymane z budżetu państwa na realizacje zadań bieżących z zakresu administracji rządowej oraz innych zadań zleconych gminie (związków gmin) ustawami                                                                            </t>
  </si>
  <si>
    <t>Wpływy z opłaty produktowej</t>
  </si>
  <si>
    <t>Otrzymane spadki, zapisy i darowizny w postaci pieniężnej</t>
  </si>
  <si>
    <t xml:space="preserve">Dotacje celowe otrzymane z budżetu  państwa na realizacje zadań bieżących z zakresu administracji rządowej oraz innych zadań zleconych gminie (związkom gmin) ustawami -aktualizacja rej. wyborców                        </t>
  </si>
  <si>
    <t>Pozostałe odsetki</t>
  </si>
  <si>
    <t>Plan na 2008r.</t>
  </si>
  <si>
    <t>0 10</t>
  </si>
  <si>
    <t>Rolnictwo i łowiectwo</t>
  </si>
  <si>
    <t>0 770</t>
  </si>
  <si>
    <t>RAZEM DOCHODY BIEŻĄCE</t>
  </si>
  <si>
    <t>RAZEM DOCHODY MAJĄTKOWE</t>
  </si>
  <si>
    <t xml:space="preserve">Środki na dofinansowanie własnych inwestycji gmin (związków gmin) , powiatów (związków powiatów) , samorządów województw pozyskane z innych źródeł-środki na zadanie: Budowa sieci kanalizacji sanitarnej w Ligocie Wołczyńskiej </t>
  </si>
  <si>
    <t>Środki na dofinansowanie własnych inwestycji gmin (związków gmin) , powiatów (związków powiatów), samorządów województwo pozyskane z innych źródeł-  środki na zadanie: Rekultywacja miejskiego składowiska odpadów komunalnych</t>
  </si>
  <si>
    <t xml:space="preserve">Środki na dofinansowanie własnych inwestycji gmin (związków gmin) , powiatów (związków powiatów) , samorządów województw pozyskane z innych źródeł- środki na zadanie: Budowa drogi dojazdowej do gruntów rolnych Krzywiczyny-Świniary Wielkie. </t>
  </si>
  <si>
    <t>Dochody bieżące</t>
  </si>
  <si>
    <t>Opłata od posiadania psów</t>
  </si>
  <si>
    <t>Łącznie dochody</t>
  </si>
  <si>
    <t>załącznik nr 1</t>
  </si>
  <si>
    <t>Dotacje celowe otrzymane z budżetu państwa na realizacje własnych zadań bieżących gmin (związków gmin)</t>
  </si>
  <si>
    <t>Środki pochodzące z budżetu Unii Europejskiej przeznaczone na finansowanie programów i projektów realizowanych przez jednostki sektora finansów publicznych- środki na zadanie: Szkoła na TAK</t>
  </si>
  <si>
    <t xml:space="preserve">Środki pochodzące z budżetu Unii Europejskiej przeznaczone na finansowanie programów i projektów realizowanych przez jednostki sektora finansów publicznych-środki na zadanie: Budowa sieci kanalizacji sanitarnej w Ligocie Wołczyńskiej </t>
  </si>
  <si>
    <t>Wytwarzanie i zaopatrywanie w energie elektryczna , gaz i wodę</t>
  </si>
  <si>
    <t>Środki pochodzące z budżetu Unii Europejskiej przeznaczone na finansowanie programów i projektów realizowanych przez jednostki sektora finansów publicznych - środki na  zadanie: Uzbrojenie w sieci osiedla domów jednorodzinnych przy ul.Poznańśkiej w Wołczynie</t>
  </si>
  <si>
    <t xml:space="preserve">Środki pochodzące z budżetu Unii Europejskiej przeznaczone na finansowanie programów i projektów realizowanych przez jednostki sektora finansów publicznych- środki na zadania: Budowa drogi dojazdowej do gruntów rolnych w miejscowości Wąsice- 562.500 zł, Odbudowa mostu na Stobrawie w Markotowie Dużym- 187.500 zł , Przebudowa ul.Ogrodowej z łącznikiem do ul. Byczyńskiej w Wołczynie- 401.250 zł, </t>
  </si>
  <si>
    <t xml:space="preserve">Środki na dofinansowanie własnych inwestycji gmin (związków gmin) , powiatów (związków powiatów) , samorządów województw pozyskane z innych źródeł- środki na  zadania : Przebudowa ul. Ogrodowej z łącznikiem do ul.Byczynskiej w Wołczynie-53.500 zł, Odbudowa mostu na Stobrawie w Markotowie Dużym- 25.000 zł, Budowa drogi dojazdowej do gruntów rolnych w miejscowości Wąsice- 75.000 zł </t>
  </si>
  <si>
    <t>Wpływy z opłat za zarząd, użytkowanie i użytkowanie wieczyste nieruchomości</t>
  </si>
  <si>
    <t>Wpłaty z tytułu odpłatnego nabycia prawa własności oraz prawa użytkowania wieczystego nieruchomości</t>
  </si>
  <si>
    <t>Środki pochodzące z budżetu Unii Europejskiej przeznaczone na finansowanie programów i projektów realizowanych przez jednostki sektora finansów publicznych- środki na zadanie: Rekultywacja miejskiego składowiska odpadów komunalnych</t>
  </si>
  <si>
    <t>Środki pochodzące z budżetu Unii Europejskiej przeznaczone na finansowanie programów i projektów realizowanych przez jednostki sektora finansów publicznych- środki na zadanie: Budowa zaplecza socjalnego świetlicy wiejskiej w Skałągach</t>
  </si>
  <si>
    <t>Dochody majątkowe</t>
  </si>
  <si>
    <t xml:space="preserve"> 0 20</t>
  </si>
  <si>
    <t>Leśnictwo</t>
  </si>
  <si>
    <t>Środki na dofinansowanie własnych inwestycji gmin (związków gmin) , powiatów (związków powiatów) , samorządów województw pozyskane z innych źródeł- środki na  zadanie: Uzbrojenie w sieci osiedla domów jednorodzinnych przy ul.Poznańśkiej w Wołczynie</t>
  </si>
  <si>
    <t>PLAN DOCHODÓW BUDŻETOWYCH NA 2008r.</t>
  </si>
  <si>
    <t>Paragraf</t>
  </si>
  <si>
    <t>Źródło</t>
  </si>
  <si>
    <t>I. Dochody Bieżące</t>
  </si>
  <si>
    <t>Urzędy naczelnych organów władzy państwowej, kontroli i ochrony prawa oraz sądownictwa</t>
  </si>
  <si>
    <t xml:space="preserve">Dotacje celowe otrzymane z budżetu państwa na realizacje zadań bieżących z zakresu administracji rządowej oraz innych zadań zleconych gminie (związków gmin) ustawami                                                        - skła. na ubezoieczenie zdrowotne-  15.000                                                                    - zasiłki i pomoc w.naurze.-   76.000                                                           - świadczenia rodzinne-   4.504.000                   </t>
  </si>
  <si>
    <t xml:space="preserve">Dotacje celowe otrzymane z budżetu państwa na realizacje własnych zadań bieżących gmin (związków gmin)                                                                                - dotacje na dożywianie - 236.000 ,                                                 - ośrodek pomocy społecznej- 156.000,                                                        - zasiłki i pomoc w.naturze- 591.000  </t>
  </si>
  <si>
    <t>II. Dochody Majątkowe</t>
  </si>
  <si>
    <t>Grzywny, mandaty i inne kary pieniężne od osób fizycznych</t>
  </si>
  <si>
    <t>Środki pochodzące z Norweskiego Mechanizmu Finansowego, Mechanizmu  Finansowego Europejskiego Obszaru Gospodarczego oraz Szwajcarskiego Mechanizmu Finansowego przeznaczone na finansowanie zadań realizowanych przez jednostki sektora finansów publicznych- środki na zadanie: Budowa sieci kanalizacji sanitarnej w Wierzbicy Górnej II etap i w Gierałcicach</t>
  </si>
  <si>
    <t xml:space="preserve">Środki na dofinansowanie własnych inwestycji gmin (związków gmin) , powiatów (związków powiatów) , samorządów województw pozyskane z innych źródeł- - środki  na realizacje zadań: Adaptacja budynku szkoły na lokale socjalne w Markotowie Dużym- 173.778 zł , Adaptacja budynku szkoły na lokale socjalne w Wierzbicy Dolnej - 143.537  zł </t>
  </si>
  <si>
    <t>do uchwały Rady Miejskiej w Wołczynie nr XV/133/2007</t>
  </si>
  <si>
    <t>z dnia 28.12.2007r.</t>
  </si>
  <si>
    <t>Waldemar Antkowiak</t>
  </si>
  <si>
    <t>Przewodniczący Rady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</si>
</sst>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8">
    <font>
      <sz val="10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workbookViewId="0" topLeftCell="A100">
      <selection activeCell="C115" sqref="C115"/>
    </sheetView>
  </sheetViews>
  <sheetFormatPr defaultColWidth="9.00390625" defaultRowHeight="12.75"/>
  <cols>
    <col min="1" max="1" width="5.875" style="0" customWidth="1"/>
    <col min="2" max="2" width="8.75390625" style="0" customWidth="1"/>
    <col min="3" max="3" width="43.875" style="0" customWidth="1"/>
    <col min="4" max="4" width="11.375" style="0" customWidth="1"/>
  </cols>
  <sheetData>
    <row r="1" spans="1:4" ht="12.75">
      <c r="A1" s="3"/>
      <c r="B1" s="4"/>
      <c r="C1" s="19" t="s">
        <v>82</v>
      </c>
      <c r="D1" s="4"/>
    </row>
    <row r="2" spans="1:4" ht="12.75">
      <c r="A2" s="2"/>
      <c r="B2" s="5"/>
      <c r="C2" s="19" t="s">
        <v>109</v>
      </c>
      <c r="D2" s="5"/>
    </row>
    <row r="3" spans="1:4" ht="12.75">
      <c r="A3" s="2"/>
      <c r="B3" s="5"/>
      <c r="C3" s="19" t="s">
        <v>110</v>
      </c>
      <c r="D3" s="5"/>
    </row>
    <row r="4" spans="1:4" ht="12.75">
      <c r="A4" s="2"/>
      <c r="B4" s="5"/>
      <c r="C4" s="19"/>
      <c r="D4" s="5"/>
    </row>
    <row r="5" spans="1:4" ht="12.75">
      <c r="A5" s="2"/>
      <c r="B5" s="5"/>
      <c r="C5" s="20" t="s">
        <v>98</v>
      </c>
      <c r="D5" s="5"/>
    </row>
    <row r="6" spans="1:4" ht="38.25" customHeight="1">
      <c r="A6" s="1" t="s">
        <v>0</v>
      </c>
      <c r="B6" s="26" t="s">
        <v>99</v>
      </c>
      <c r="C6" s="1" t="s">
        <v>100</v>
      </c>
      <c r="D6" s="26" t="s">
        <v>70</v>
      </c>
    </row>
    <row r="7" spans="1:4" ht="12.75">
      <c r="A7" s="6">
        <v>1</v>
      </c>
      <c r="B7" s="7">
        <v>2</v>
      </c>
      <c r="C7" s="6">
        <v>3</v>
      </c>
      <c r="D7" s="7">
        <v>4</v>
      </c>
    </row>
    <row r="8" spans="1:4" ht="14.25">
      <c r="A8" s="6"/>
      <c r="B8" s="41"/>
      <c r="C8" s="40" t="s">
        <v>101</v>
      </c>
      <c r="D8" s="7"/>
    </row>
    <row r="9" spans="1:4" ht="12.75">
      <c r="A9" s="27" t="s">
        <v>95</v>
      </c>
      <c r="B9" s="36"/>
      <c r="C9" s="42" t="s">
        <v>96</v>
      </c>
      <c r="D9" s="7"/>
    </row>
    <row r="10" spans="1:4" ht="48">
      <c r="A10" s="6"/>
      <c r="B10" s="22" t="s">
        <v>33</v>
      </c>
      <c r="C10" s="21" t="s">
        <v>31</v>
      </c>
      <c r="D10" s="37">
        <v>7500</v>
      </c>
    </row>
    <row r="11" spans="1:4" ht="14.25">
      <c r="A11" s="6" t="s">
        <v>26</v>
      </c>
      <c r="B11" s="7"/>
      <c r="C11" s="40"/>
      <c r="D11" s="37">
        <f>SUM(D10)</f>
        <v>7500</v>
      </c>
    </row>
    <row r="12" spans="1:4" ht="12.75">
      <c r="A12" s="27">
        <v>700</v>
      </c>
      <c r="B12" s="27"/>
      <c r="C12" s="28" t="s">
        <v>3</v>
      </c>
      <c r="D12" s="10"/>
    </row>
    <row r="13" spans="1:4" ht="24">
      <c r="A13" s="27"/>
      <c r="B13" s="22" t="s">
        <v>38</v>
      </c>
      <c r="C13" s="21" t="s">
        <v>90</v>
      </c>
      <c r="D13" s="14">
        <v>38000</v>
      </c>
    </row>
    <row r="14" spans="1:4" ht="48">
      <c r="A14" s="22"/>
      <c r="B14" s="22" t="s">
        <v>33</v>
      </c>
      <c r="C14" s="21" t="s">
        <v>31</v>
      </c>
      <c r="D14" s="14">
        <f>19696+12000</f>
        <v>31696</v>
      </c>
    </row>
    <row r="15" spans="1:4" ht="12.75">
      <c r="A15" s="22"/>
      <c r="B15" s="30" t="s">
        <v>37</v>
      </c>
      <c r="C15" s="23" t="s">
        <v>30</v>
      </c>
      <c r="D15" s="14">
        <v>28000</v>
      </c>
    </row>
    <row r="16" spans="1:4" ht="12.75">
      <c r="A16" s="22" t="s">
        <v>26</v>
      </c>
      <c r="B16" s="30"/>
      <c r="C16" s="23"/>
      <c r="D16" s="8">
        <f>SUM(D13:D15)</f>
        <v>97696</v>
      </c>
    </row>
    <row r="17" spans="1:4" ht="12.75">
      <c r="A17" s="27">
        <v>750</v>
      </c>
      <c r="B17" s="27"/>
      <c r="C17" s="28" t="s">
        <v>4</v>
      </c>
      <c r="D17" s="10"/>
    </row>
    <row r="18" spans="1:4" ht="51.75" customHeight="1">
      <c r="A18" s="22"/>
      <c r="B18" s="22">
        <v>2010</v>
      </c>
      <c r="C18" s="23" t="s">
        <v>58</v>
      </c>
      <c r="D18" s="14">
        <v>90775</v>
      </c>
    </row>
    <row r="19" spans="1:4" ht="37.5" customHeight="1">
      <c r="A19" s="22"/>
      <c r="B19" s="22">
        <v>2360</v>
      </c>
      <c r="C19" s="23" t="s">
        <v>62</v>
      </c>
      <c r="D19" s="14">
        <v>1817</v>
      </c>
    </row>
    <row r="20" spans="1:4" ht="12.75">
      <c r="A20" s="22"/>
      <c r="B20" s="22" t="s">
        <v>39</v>
      </c>
      <c r="C20" s="23" t="s">
        <v>2</v>
      </c>
      <c r="D20" s="14">
        <v>5000</v>
      </c>
    </row>
    <row r="21" spans="1:4" ht="12.75">
      <c r="A21" s="22" t="s">
        <v>26</v>
      </c>
      <c r="B21" s="22"/>
      <c r="C21" s="23"/>
      <c r="D21" s="14">
        <f>SUM(D18:D20)</f>
        <v>97592</v>
      </c>
    </row>
    <row r="22" spans="1:4" ht="24" customHeight="1">
      <c r="A22" s="27">
        <v>751</v>
      </c>
      <c r="B22" s="31"/>
      <c r="C22" s="32" t="s">
        <v>102</v>
      </c>
      <c r="D22" s="10"/>
    </row>
    <row r="23" spans="1:4" ht="46.5" customHeight="1">
      <c r="A23" s="22"/>
      <c r="B23" s="22">
        <v>2010</v>
      </c>
      <c r="C23" s="23" t="s">
        <v>68</v>
      </c>
      <c r="D23" s="14">
        <v>2352</v>
      </c>
    </row>
    <row r="24" spans="1:4" ht="12.75">
      <c r="A24" s="22" t="s">
        <v>26</v>
      </c>
      <c r="B24" s="22"/>
      <c r="C24" s="23"/>
      <c r="D24" s="14">
        <f>SUM(D23)</f>
        <v>2352</v>
      </c>
    </row>
    <row r="25" spans="1:4" ht="15" customHeight="1">
      <c r="A25" s="31">
        <v>754</v>
      </c>
      <c r="B25" s="31"/>
      <c r="C25" s="32" t="s">
        <v>59</v>
      </c>
      <c r="D25" s="18"/>
    </row>
    <row r="26" spans="1:4" ht="34.5" customHeight="1">
      <c r="A26" s="24"/>
      <c r="B26" s="25">
        <v>2010</v>
      </c>
      <c r="C26" s="23" t="s">
        <v>32</v>
      </c>
      <c r="D26" s="14">
        <v>1000</v>
      </c>
    </row>
    <row r="27" spans="1:4" ht="13.5" customHeight="1">
      <c r="A27" s="24"/>
      <c r="B27" s="25" t="s">
        <v>41</v>
      </c>
      <c r="C27" s="23" t="s">
        <v>106</v>
      </c>
      <c r="D27" s="14">
        <v>4000</v>
      </c>
    </row>
    <row r="28" spans="1:4" ht="13.5" customHeight="1">
      <c r="A28" s="43" t="s">
        <v>26</v>
      </c>
      <c r="B28" s="44"/>
      <c r="C28" s="23"/>
      <c r="D28" s="14">
        <f>SUM(D26:D27)</f>
        <v>5000</v>
      </c>
    </row>
    <row r="29" spans="1:4" ht="36.75" customHeight="1">
      <c r="A29" s="31">
        <v>756</v>
      </c>
      <c r="B29" s="31"/>
      <c r="C29" s="32" t="s">
        <v>60</v>
      </c>
      <c r="D29" s="10"/>
    </row>
    <row r="30" spans="1:4" ht="24" customHeight="1">
      <c r="A30" s="24"/>
      <c r="B30" s="25" t="s">
        <v>42</v>
      </c>
      <c r="C30" s="23" t="s">
        <v>5</v>
      </c>
      <c r="D30" s="14">
        <v>40000</v>
      </c>
    </row>
    <row r="31" spans="1:4" ht="12.75">
      <c r="A31" s="24"/>
      <c r="B31" s="24" t="s">
        <v>43</v>
      </c>
      <c r="C31" s="23" t="s">
        <v>19</v>
      </c>
      <c r="D31" s="14">
        <v>4150000</v>
      </c>
    </row>
    <row r="32" spans="1:4" ht="12.75">
      <c r="A32" s="24"/>
      <c r="B32" s="24" t="s">
        <v>44</v>
      </c>
      <c r="C32" s="23" t="s">
        <v>6</v>
      </c>
      <c r="D32" s="14">
        <v>1535000</v>
      </c>
    </row>
    <row r="33" spans="1:4" ht="12.75">
      <c r="A33" s="24"/>
      <c r="B33" s="24" t="s">
        <v>45</v>
      </c>
      <c r="C33" s="23" t="s">
        <v>7</v>
      </c>
      <c r="D33" s="14">
        <v>99600</v>
      </c>
    </row>
    <row r="34" spans="1:4" ht="12.75">
      <c r="A34" s="24"/>
      <c r="B34" s="24" t="s">
        <v>46</v>
      </c>
      <c r="C34" s="23" t="s">
        <v>8</v>
      </c>
      <c r="D34" s="14">
        <v>195000</v>
      </c>
    </row>
    <row r="35" spans="1:4" ht="12.75">
      <c r="A35" s="24"/>
      <c r="B35" s="24" t="s">
        <v>47</v>
      </c>
      <c r="C35" s="23" t="s">
        <v>9</v>
      </c>
      <c r="D35" s="16">
        <v>20000</v>
      </c>
    </row>
    <row r="36" spans="1:4" ht="12.75">
      <c r="A36" s="24"/>
      <c r="B36" s="24" t="s">
        <v>48</v>
      </c>
      <c r="C36" s="23" t="s">
        <v>80</v>
      </c>
      <c r="D36" s="16">
        <v>3700</v>
      </c>
    </row>
    <row r="37" spans="1:4" ht="12.75">
      <c r="A37" s="24"/>
      <c r="B37" s="24" t="s">
        <v>49</v>
      </c>
      <c r="C37" s="23" t="s">
        <v>10</v>
      </c>
      <c r="D37" s="16">
        <v>110000</v>
      </c>
    </row>
    <row r="38" spans="1:4" ht="12.75">
      <c r="A38" s="24"/>
      <c r="B38" s="24" t="s">
        <v>50</v>
      </c>
      <c r="C38" s="23" t="s">
        <v>25</v>
      </c>
      <c r="D38" s="16">
        <v>150000</v>
      </c>
    </row>
    <row r="39" spans="1:4" ht="12.75">
      <c r="A39" s="24"/>
      <c r="B39" s="24" t="s">
        <v>51</v>
      </c>
      <c r="C39" s="23" t="s">
        <v>11</v>
      </c>
      <c r="D39" s="16">
        <v>3284657</v>
      </c>
    </row>
    <row r="40" spans="1:4" ht="12.75">
      <c r="A40" s="24"/>
      <c r="B40" s="24" t="s">
        <v>52</v>
      </c>
      <c r="C40" s="23" t="s">
        <v>12</v>
      </c>
      <c r="D40" s="16">
        <v>52000</v>
      </c>
    </row>
    <row r="41" spans="1:4" ht="12.75">
      <c r="A41" s="24"/>
      <c r="B41" s="24" t="s">
        <v>53</v>
      </c>
      <c r="C41" s="23" t="s">
        <v>29</v>
      </c>
      <c r="D41" s="16">
        <v>105000</v>
      </c>
    </row>
    <row r="42" spans="1:4" ht="12.75">
      <c r="A42" s="24"/>
      <c r="B42" s="24" t="s">
        <v>34</v>
      </c>
      <c r="C42" s="23" t="s">
        <v>22</v>
      </c>
      <c r="D42" s="16">
        <v>9000</v>
      </c>
    </row>
    <row r="43" spans="1:4" ht="12.75" customHeight="1">
      <c r="A43" s="24"/>
      <c r="B43" s="25" t="s">
        <v>36</v>
      </c>
      <c r="C43" s="23" t="s">
        <v>27</v>
      </c>
      <c r="D43" s="15">
        <v>60000</v>
      </c>
    </row>
    <row r="44" spans="1:4" ht="11.25" customHeight="1">
      <c r="A44" s="43" t="s">
        <v>26</v>
      </c>
      <c r="B44" s="44"/>
      <c r="C44" s="23"/>
      <c r="D44" s="16">
        <f>SUM(D30:D43)</f>
        <v>9813957</v>
      </c>
    </row>
    <row r="45" spans="1:4" ht="12.75">
      <c r="A45" s="31">
        <v>758</v>
      </c>
      <c r="B45" s="31"/>
      <c r="C45" s="32" t="s">
        <v>13</v>
      </c>
      <c r="D45" s="13"/>
    </row>
    <row r="46" spans="1:4" ht="12.75">
      <c r="A46" s="24"/>
      <c r="B46" s="24">
        <v>2920</v>
      </c>
      <c r="C46" s="23" t="s">
        <v>20</v>
      </c>
      <c r="D46" s="11"/>
    </row>
    <row r="47" spans="1:4" ht="12.75">
      <c r="A47" s="24"/>
      <c r="B47" s="24"/>
      <c r="C47" s="23" t="s">
        <v>24</v>
      </c>
      <c r="D47" s="16">
        <v>6855357</v>
      </c>
    </row>
    <row r="48" spans="1:4" ht="12.75">
      <c r="A48" s="22"/>
      <c r="B48" s="22" t="s">
        <v>1</v>
      </c>
      <c r="C48" s="23" t="s">
        <v>54</v>
      </c>
      <c r="D48" s="14">
        <v>4161275</v>
      </c>
    </row>
    <row r="49" spans="1:4" ht="12.75">
      <c r="A49" s="22"/>
      <c r="B49" s="22"/>
      <c r="C49" s="23" t="s">
        <v>63</v>
      </c>
      <c r="D49" s="14">
        <v>405887</v>
      </c>
    </row>
    <row r="50" spans="1:4" ht="12.75" customHeight="1">
      <c r="A50" s="24"/>
      <c r="B50" s="24" t="s">
        <v>37</v>
      </c>
      <c r="C50" s="23" t="s">
        <v>69</v>
      </c>
      <c r="D50" s="15">
        <v>25000</v>
      </c>
    </row>
    <row r="51" spans="1:4" ht="12.75" customHeight="1">
      <c r="A51" s="43" t="s">
        <v>26</v>
      </c>
      <c r="B51" s="44"/>
      <c r="C51" s="23"/>
      <c r="D51" s="16">
        <f>SUM(D47:D50)</f>
        <v>11447519</v>
      </c>
    </row>
    <row r="52" spans="1:4" ht="12.75">
      <c r="A52" s="31">
        <v>801</v>
      </c>
      <c r="B52" s="31"/>
      <c r="C52" s="32" t="s">
        <v>23</v>
      </c>
      <c r="D52" s="13"/>
    </row>
    <row r="53" spans="1:4" ht="12.75">
      <c r="A53" s="24"/>
      <c r="B53" s="25" t="s">
        <v>34</v>
      </c>
      <c r="C53" s="23" t="s">
        <v>22</v>
      </c>
      <c r="D53" s="15">
        <v>4470</v>
      </c>
    </row>
    <row r="54" spans="1:4" ht="12.75">
      <c r="A54" s="24"/>
      <c r="B54" s="25" t="s">
        <v>39</v>
      </c>
      <c r="C54" s="23" t="s">
        <v>2</v>
      </c>
      <c r="D54" s="15">
        <f>59860+7000+66000+77310</f>
        <v>210170</v>
      </c>
    </row>
    <row r="55" spans="1:4" ht="12.75" customHeight="1">
      <c r="A55" s="24"/>
      <c r="B55" s="25" t="s">
        <v>57</v>
      </c>
      <c r="C55" s="23" t="s">
        <v>67</v>
      </c>
      <c r="D55" s="15">
        <v>4000</v>
      </c>
    </row>
    <row r="56" spans="1:4" ht="12.75" customHeight="1">
      <c r="A56" s="24"/>
      <c r="B56" s="25" t="s">
        <v>40</v>
      </c>
      <c r="C56" s="23" t="s">
        <v>21</v>
      </c>
      <c r="D56" s="15">
        <f>3500+65000</f>
        <v>68500</v>
      </c>
    </row>
    <row r="57" spans="1:4" ht="24.75" customHeight="1">
      <c r="A57" s="24"/>
      <c r="B57" s="25">
        <v>2030</v>
      </c>
      <c r="C57" s="23" t="s">
        <v>83</v>
      </c>
      <c r="D57" s="15">
        <v>23812</v>
      </c>
    </row>
    <row r="58" spans="1:4" ht="50.25" customHeight="1">
      <c r="A58" s="24"/>
      <c r="B58" s="25">
        <v>8538</v>
      </c>
      <c r="C58" s="21" t="s">
        <v>84</v>
      </c>
      <c r="D58" s="15">
        <v>3044</v>
      </c>
    </row>
    <row r="59" spans="1:4" ht="12" customHeight="1">
      <c r="A59" s="43" t="s">
        <v>26</v>
      </c>
      <c r="B59" s="44"/>
      <c r="C59" s="23"/>
      <c r="D59" s="15">
        <f>SUM(D53:D58)</f>
        <v>313996</v>
      </c>
    </row>
    <row r="60" spans="1:4" ht="12.75">
      <c r="A60" s="31">
        <v>851</v>
      </c>
      <c r="B60" s="31"/>
      <c r="C60" s="32" t="s">
        <v>14</v>
      </c>
      <c r="D60" s="33"/>
    </row>
    <row r="61" spans="1:4" ht="13.5" customHeight="1">
      <c r="A61" s="24"/>
      <c r="B61" s="25" t="s">
        <v>55</v>
      </c>
      <c r="C61" s="23" t="s">
        <v>15</v>
      </c>
      <c r="D61" s="15">
        <v>170000</v>
      </c>
    </row>
    <row r="62" spans="1:4" ht="36.75" customHeight="1">
      <c r="A62" s="24"/>
      <c r="B62" s="25">
        <v>2010</v>
      </c>
      <c r="C62" s="23" t="s">
        <v>65</v>
      </c>
      <c r="D62" s="15">
        <v>240</v>
      </c>
    </row>
    <row r="63" spans="1:4" ht="12" customHeight="1">
      <c r="A63" s="43" t="s">
        <v>26</v>
      </c>
      <c r="B63" s="44"/>
      <c r="C63" s="23"/>
      <c r="D63" s="16">
        <f>SUM(D61:D62)</f>
        <v>170240</v>
      </c>
    </row>
    <row r="64" spans="1:4" ht="12.75">
      <c r="A64" s="31">
        <v>852</v>
      </c>
      <c r="B64" s="31"/>
      <c r="C64" s="32" t="s">
        <v>56</v>
      </c>
      <c r="D64" s="17"/>
    </row>
    <row r="65" spans="1:4" ht="72.75" customHeight="1">
      <c r="A65" s="24"/>
      <c r="B65" s="25">
        <v>2010</v>
      </c>
      <c r="C65" s="23" t="s">
        <v>103</v>
      </c>
      <c r="D65" s="15">
        <v>4595000</v>
      </c>
    </row>
    <row r="66" spans="1:4" ht="61.5" customHeight="1">
      <c r="A66" s="24"/>
      <c r="B66" s="25">
        <v>2030</v>
      </c>
      <c r="C66" s="23" t="s">
        <v>104</v>
      </c>
      <c r="D66" s="15">
        <f>591000+156000+236000</f>
        <v>983000</v>
      </c>
    </row>
    <row r="67" spans="1:4" ht="12.75" customHeight="1">
      <c r="A67" s="24"/>
      <c r="B67" s="25" t="s">
        <v>39</v>
      </c>
      <c r="C67" s="23" t="s">
        <v>2</v>
      </c>
      <c r="D67" s="15">
        <v>10200</v>
      </c>
    </row>
    <row r="68" spans="1:4" ht="12.75">
      <c r="A68" s="43" t="s">
        <v>26</v>
      </c>
      <c r="B68" s="44"/>
      <c r="C68" s="23"/>
      <c r="D68" s="16">
        <f>SUM(D65:D67)</f>
        <v>5588200</v>
      </c>
    </row>
    <row r="69" spans="1:4" ht="15" customHeight="1">
      <c r="A69" s="31">
        <v>900</v>
      </c>
      <c r="B69" s="31"/>
      <c r="C69" s="32" t="s">
        <v>16</v>
      </c>
      <c r="D69" s="17"/>
    </row>
    <row r="70" spans="1:4" ht="14.25" customHeight="1">
      <c r="A70" s="24"/>
      <c r="B70" s="25" t="s">
        <v>64</v>
      </c>
      <c r="C70" s="23" t="s">
        <v>66</v>
      </c>
      <c r="D70" s="15">
        <v>1900</v>
      </c>
    </row>
    <row r="71" spans="1:4" ht="14.25" customHeight="1">
      <c r="A71" s="24"/>
      <c r="B71" s="25" t="s">
        <v>40</v>
      </c>
      <c r="C71" s="23" t="s">
        <v>21</v>
      </c>
      <c r="D71" s="15">
        <v>10000</v>
      </c>
    </row>
    <row r="72" spans="1:4" ht="12.75">
      <c r="A72" s="43" t="s">
        <v>26</v>
      </c>
      <c r="B72" s="44"/>
      <c r="C72" s="23"/>
      <c r="D72" s="15">
        <f>SUM(D70:D71)</f>
        <v>11900</v>
      </c>
    </row>
    <row r="73" spans="1:4" ht="12.75">
      <c r="A73" s="31">
        <v>926</v>
      </c>
      <c r="B73" s="32"/>
      <c r="C73" s="32" t="s">
        <v>18</v>
      </c>
      <c r="D73" s="17"/>
    </row>
    <row r="74" spans="1:4" ht="13.5" customHeight="1">
      <c r="A74" s="23"/>
      <c r="B74" s="24" t="s">
        <v>39</v>
      </c>
      <c r="C74" s="23" t="s">
        <v>2</v>
      </c>
      <c r="D74" s="16">
        <v>25000</v>
      </c>
    </row>
    <row r="75" spans="1:4" ht="12.75">
      <c r="A75" s="45" t="s">
        <v>26</v>
      </c>
      <c r="B75" s="46"/>
      <c r="C75" s="23"/>
      <c r="D75" s="16">
        <f>SUM(D74:D74)</f>
        <v>25000</v>
      </c>
    </row>
    <row r="76" spans="1:4" ht="12.75" customHeight="1">
      <c r="A76" s="28"/>
      <c r="B76" s="31"/>
      <c r="C76" s="32" t="s">
        <v>74</v>
      </c>
      <c r="D76" s="12">
        <f>D11+D16+D21+D24+D28+D44+D51+D59+D63+D68+D72+D75</f>
        <v>27580952</v>
      </c>
    </row>
    <row r="77" spans="1:4" ht="14.25">
      <c r="A77" s="8"/>
      <c r="B77" s="34"/>
      <c r="C77" s="39" t="s">
        <v>105</v>
      </c>
      <c r="D77" s="34"/>
    </row>
    <row r="78" spans="1:4" ht="12.75">
      <c r="A78" s="35" t="s">
        <v>71</v>
      </c>
      <c r="B78" s="36"/>
      <c r="C78" s="27" t="s">
        <v>72</v>
      </c>
      <c r="D78" s="7"/>
    </row>
    <row r="79" spans="1:4" ht="90" customHeight="1">
      <c r="A79" s="6"/>
      <c r="B79" s="25">
        <v>8545</v>
      </c>
      <c r="C79" s="21" t="s">
        <v>107</v>
      </c>
      <c r="D79" s="37">
        <v>5199000</v>
      </c>
    </row>
    <row r="80" spans="1:4" ht="49.5" customHeight="1">
      <c r="A80" s="6"/>
      <c r="B80" s="25">
        <v>8538</v>
      </c>
      <c r="C80" s="21" t="s">
        <v>85</v>
      </c>
      <c r="D80" s="37">
        <v>480000</v>
      </c>
    </row>
    <row r="81" spans="1:4" ht="59.25" customHeight="1">
      <c r="A81" s="6"/>
      <c r="B81" s="25">
        <v>6299</v>
      </c>
      <c r="C81" s="21" t="s">
        <v>76</v>
      </c>
      <c r="D81" s="37">
        <v>64000</v>
      </c>
    </row>
    <row r="82" spans="1:4" ht="12.75">
      <c r="A82" s="6" t="s">
        <v>26</v>
      </c>
      <c r="B82" s="7"/>
      <c r="C82" s="6"/>
      <c r="D82" s="37">
        <f>SUM(D79:D81)</f>
        <v>5743000</v>
      </c>
    </row>
    <row r="83" spans="1:4" ht="24">
      <c r="A83" s="27">
        <v>400</v>
      </c>
      <c r="B83" s="22"/>
      <c r="C83" s="29" t="s">
        <v>86</v>
      </c>
      <c r="D83" s="9"/>
    </row>
    <row r="84" spans="1:4" ht="63" customHeight="1">
      <c r="A84" s="27"/>
      <c r="B84" s="25">
        <v>8538</v>
      </c>
      <c r="C84" s="21" t="s">
        <v>87</v>
      </c>
      <c r="D84" s="14">
        <v>300000</v>
      </c>
    </row>
    <row r="85" spans="1:4" ht="60">
      <c r="A85" s="22"/>
      <c r="B85" s="22">
        <v>6299</v>
      </c>
      <c r="C85" s="21" t="s">
        <v>97</v>
      </c>
      <c r="D85" s="14">
        <v>200000</v>
      </c>
    </row>
    <row r="86" spans="1:4" ht="12.75">
      <c r="A86" s="22" t="s">
        <v>26</v>
      </c>
      <c r="B86" s="22"/>
      <c r="C86" s="21"/>
      <c r="D86" s="8">
        <f>SUM(D84:D85)</f>
        <v>500000</v>
      </c>
    </row>
    <row r="87" spans="1:4" ht="12.75">
      <c r="A87" s="27">
        <v>600</v>
      </c>
      <c r="B87" s="22"/>
      <c r="C87" s="29" t="s">
        <v>61</v>
      </c>
      <c r="D87" s="9"/>
    </row>
    <row r="88" spans="1:4" ht="60">
      <c r="A88" s="27"/>
      <c r="B88" s="22">
        <v>6290</v>
      </c>
      <c r="C88" s="21" t="s">
        <v>78</v>
      </c>
      <c r="D88" s="14">
        <v>500000</v>
      </c>
    </row>
    <row r="89" spans="1:4" ht="88.5" customHeight="1">
      <c r="A89" s="27"/>
      <c r="B89" s="25">
        <v>8538</v>
      </c>
      <c r="C89" s="21" t="s">
        <v>88</v>
      </c>
      <c r="D89" s="14">
        <v>1151250</v>
      </c>
    </row>
    <row r="90" spans="1:4" ht="96">
      <c r="A90" s="22"/>
      <c r="B90" s="22">
        <v>6299</v>
      </c>
      <c r="C90" s="21" t="s">
        <v>89</v>
      </c>
      <c r="D90" s="14">
        <v>153500</v>
      </c>
    </row>
    <row r="91" spans="1:4" ht="12.75">
      <c r="A91" s="22" t="s">
        <v>26</v>
      </c>
      <c r="B91" s="22"/>
      <c r="C91" s="21"/>
      <c r="D91" s="14">
        <f>SUM(D88:D90)</f>
        <v>1804750</v>
      </c>
    </row>
    <row r="92" spans="1:4" ht="12.75">
      <c r="A92" s="27">
        <v>700</v>
      </c>
      <c r="B92" s="27"/>
      <c r="C92" s="28" t="s">
        <v>3</v>
      </c>
      <c r="D92" s="10"/>
    </row>
    <row r="93" spans="1:4" ht="36">
      <c r="A93" s="22"/>
      <c r="B93" s="22" t="s">
        <v>35</v>
      </c>
      <c r="C93" s="21" t="s">
        <v>17</v>
      </c>
      <c r="D93" s="14">
        <v>48500</v>
      </c>
    </row>
    <row r="94" spans="1:4" ht="24">
      <c r="A94" s="22"/>
      <c r="B94" s="22" t="s">
        <v>73</v>
      </c>
      <c r="C94" s="21" t="s">
        <v>91</v>
      </c>
      <c r="D94" s="14">
        <v>550000</v>
      </c>
    </row>
    <row r="95" spans="1:4" ht="84">
      <c r="A95" s="22"/>
      <c r="B95" s="22">
        <v>6290</v>
      </c>
      <c r="C95" s="21" t="s">
        <v>108</v>
      </c>
      <c r="D95" s="14">
        <v>317315</v>
      </c>
    </row>
    <row r="96" spans="1:4" ht="12.75">
      <c r="A96" s="22" t="s">
        <v>26</v>
      </c>
      <c r="B96" s="30"/>
      <c r="C96" s="23"/>
      <c r="D96" s="14">
        <f>SUM(D93:D95)</f>
        <v>915815</v>
      </c>
    </row>
    <row r="97" spans="1:4" ht="12.75">
      <c r="A97" s="31">
        <v>900</v>
      </c>
      <c r="B97" s="31"/>
      <c r="C97" s="32" t="s">
        <v>16</v>
      </c>
      <c r="D97" s="17"/>
    </row>
    <row r="98" spans="1:4" ht="54" customHeight="1">
      <c r="A98" s="24"/>
      <c r="B98" s="25">
        <v>8538</v>
      </c>
      <c r="C98" s="21" t="s">
        <v>92</v>
      </c>
      <c r="D98" s="15">
        <v>332458</v>
      </c>
    </row>
    <row r="99" spans="1:4" ht="60">
      <c r="A99" s="24"/>
      <c r="B99" s="25">
        <v>6299</v>
      </c>
      <c r="C99" s="23" t="s">
        <v>77</v>
      </c>
      <c r="D99" s="15">
        <v>44328</v>
      </c>
    </row>
    <row r="100" spans="1:4" ht="12.75">
      <c r="A100" s="43" t="s">
        <v>26</v>
      </c>
      <c r="B100" s="44"/>
      <c r="C100" s="23"/>
      <c r="D100" s="15">
        <f>SUM(D98:D99)</f>
        <v>376786</v>
      </c>
    </row>
    <row r="101" spans="1:4" ht="12.75">
      <c r="A101" s="31">
        <v>921</v>
      </c>
      <c r="B101" s="31"/>
      <c r="C101" s="32" t="s">
        <v>28</v>
      </c>
      <c r="D101" s="15"/>
    </row>
    <row r="102" spans="1:4" ht="48.75" customHeight="1">
      <c r="A102" s="31"/>
      <c r="B102" s="25">
        <v>8538</v>
      </c>
      <c r="C102" s="21" t="s">
        <v>93</v>
      </c>
      <c r="D102" s="15">
        <v>500000</v>
      </c>
    </row>
    <row r="103" spans="1:4" ht="12.75">
      <c r="A103" s="43" t="s">
        <v>26</v>
      </c>
      <c r="B103" s="44"/>
      <c r="C103" s="23"/>
      <c r="D103" s="16">
        <f>SUM(D102:D102)</f>
        <v>500000</v>
      </c>
    </row>
    <row r="104" spans="1:4" ht="12.75">
      <c r="A104" s="28"/>
      <c r="B104" s="31"/>
      <c r="C104" s="32" t="s">
        <v>75</v>
      </c>
      <c r="D104" s="12">
        <f>D86+D91+D96+D100+D103+D82</f>
        <v>9840351</v>
      </c>
    </row>
    <row r="106" spans="3:4" ht="15.75">
      <c r="C106" s="38" t="s">
        <v>79</v>
      </c>
      <c r="D106" s="38">
        <f>D76</f>
        <v>27580952</v>
      </c>
    </row>
    <row r="107" spans="3:4" ht="15.75">
      <c r="C107" s="38" t="s">
        <v>94</v>
      </c>
      <c r="D107" s="38">
        <f>D104</f>
        <v>9840351</v>
      </c>
    </row>
    <row r="108" spans="3:4" ht="15.75">
      <c r="C108" s="38" t="s">
        <v>81</v>
      </c>
      <c r="D108" s="38">
        <f>SUM(D106:D107)</f>
        <v>37421303</v>
      </c>
    </row>
    <row r="110" ht="15.75">
      <c r="C110" s="47" t="s">
        <v>112</v>
      </c>
    </row>
    <row r="111" ht="15.75">
      <c r="C111" s="47" t="s">
        <v>111</v>
      </c>
    </row>
  </sheetData>
  <mergeCells count="10">
    <mergeCell ref="A63:B63"/>
    <mergeCell ref="A72:B72"/>
    <mergeCell ref="A28:B28"/>
    <mergeCell ref="A44:B44"/>
    <mergeCell ref="A51:B51"/>
    <mergeCell ref="A59:B59"/>
    <mergeCell ref="A100:B100"/>
    <mergeCell ref="A103:B103"/>
    <mergeCell ref="A75:B75"/>
    <mergeCell ref="A68:B6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2007-12-31T11:54:40Z</cp:lastPrinted>
  <dcterms:created xsi:type="dcterms:W3CDTF">2000-10-30T07:57:11Z</dcterms:created>
  <dcterms:modified xsi:type="dcterms:W3CDTF">2008-01-02T13:38:40Z</dcterms:modified>
  <cp:category/>
  <cp:version/>
  <cp:contentType/>
  <cp:contentStatus/>
</cp:coreProperties>
</file>